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<sst xmlns="http://schemas.openxmlformats.org/spreadsheetml/2006/main" count="23">
  <si>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2019年婺源县社会保险基金预算结余表</t>
  </si>
  <si>
    <t>表15</t>
  </si>
  <si>
    <t>单位：万元</t>
  </si>
  <si>
    <t>社会保险基金项目</t>
  </si>
  <si>
    <t>预算执行数</t>
  </si>
  <si>
    <t>全县社会保险基金本年收支结余</t>
  </si>
  <si>
    <t>全县社会保险基金年末滚存结余</t>
  </si>
  <si>
    <t>一、企业职工基本养老保险基金本年收支结余</t>
  </si>
  <si>
    <t>　　企业职工基本养老保险基金年末滚存结余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</si>
  <si>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</si>
  <si>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</si>
  <si>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</si>
  <si>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</si>
  <si>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</si>
  <si>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</si>
  <si>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t>五、生育保险基金本年收支结余</t>
  </si>
  <si>
    <t>　　生育保险基金年末滚存结余</t>
  </si>
  <si>
    <t>六、城镇居民基本医疗保险基金本年收支结余</t>
  </si>
  <si>
    <t>　　城镇居民基本医疗保险基金年末滚存结余</t>
  </si>
  <si>
    <t>七、城乡居民基本养老保险基金本年收支结余</t>
  </si>
  <si>
    <t xml:space="preserve">    城乡居民基本养老保险基金年末结余</t>
  </si>
  <si>
    <t>八、机关事业单位工作人员养老保险基金本年收支结余</t>
  </si>
  <si>
    <t xml:space="preserve">    机关事业单位工作人员养老保险基金年末结余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</si>
</sst>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color indexed="8"/>
      <name val="宋体"/>
      <family val="7"/>
      <charset val="134"/>
    </font>
    <font>
      <b/>
      <sz val="12"/>
      <name val="宋体"/>
      <family val="7"/>
      <charset val="134"/>
    </font>
    <font>
      <sz val="12"/>
      <color indexed="8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7" borderId="11" applyNumberFormat="0" applyAlignment="0" applyProtection="0">
      <alignment vertical="center"/>
    </xf>
    <xf numFmtId="0" fontId="5" fillId="5" borderId="8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0" fillId="0" borderId="1" xfId="0" applyFont="1" applyBorder="1" applyAlignment="1">
      <alignment vertical="center"/>
    </xf>
    <xf numFmtId="0" fontId="20" fillId="0" borderId="1" xfId="50" applyFont="1" applyBorder="1" applyAlignment="1"/>
    <xf numFmtId="0" fontId="20" fillId="0" borderId="1" xfId="50" applyFont="1" applyFill="1" applyBorder="1" applyAlignment="1"/>
    <xf numFmtId="0" fontId="20" fillId="0" borderId="1" xfId="50" applyFont="1" applyBorder="1" applyAlignment="1"/>
    <xf numFmtId="0" fontId="21" fillId="0" borderId="1" xfId="49" applyFont="1" applyBorder="1" applyAlignment="1">
      <alignment horizontal="center" vertical="center"/>
    </xf>
    <xf numFmtId="0" fontId="20" fillId="0" borderId="1" xfId="50" applyNumberFormat="1" applyFont="1" applyFill="1" applyBorder="1" applyAlignment="1" applyProtection="1"/>
    <xf numFmtId="0" fontId="20" fillId="0" borderId="1" xfId="50" applyFont="1" applyBorder="1" applyAlignment="1">
      <alignment horizontal="right"/>
    </xf>
    <xf numFmtId="0" fontId="22" fillId="0" borderId="2" xfId="50" applyNumberFormat="1" applyFont="1" applyFill="1" applyBorder="1" applyAlignment="1" applyProtection="1">
      <alignment horizontal="center" vertical="center" wrapText="1"/>
    </xf>
    <xf numFmtId="0" fontId="23" fillId="0" borderId="2" xfId="50" applyNumberFormat="1" applyFont="1" applyFill="1" applyBorder="1" applyAlignment="1">
      <alignment horizontal="center" vertical="center"/>
    </xf>
    <xf numFmtId="0" fontId="22" fillId="0" borderId="2" xfId="50" applyNumberFormat="1" applyFont="1" applyFill="1" applyBorder="1" applyAlignment="1" applyProtection="1">
      <alignment horizontal="left" vertical="center" wrapText="1"/>
    </xf>
    <xf numFmtId="176" fontId="23" fillId="0" borderId="2" xfId="50" applyNumberFormat="1" applyFont="1" applyFill="1" applyBorder="1" applyAlignment="1">
      <alignment horizontal="right"/>
    </xf>
    <xf numFmtId="176" fontId="23" fillId="0" borderId="3" xfId="50" applyNumberFormat="1" applyFont="1" applyFill="1" applyBorder="1" applyAlignment="1"/>
    <xf numFmtId="0" fontId="24" fillId="0" borderId="4" xfId="50" applyNumberFormat="1" applyFont="1" applyFill="1" applyBorder="1" applyAlignment="1" applyProtection="1">
      <alignment horizontal="left" vertical="center" wrapText="1"/>
    </xf>
    <xf numFmtId="176" fontId="20" fillId="0" borderId="2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0" fontId="24" fillId="0" borderId="5" xfId="50" applyNumberFormat="1" applyFont="1" applyFill="1" applyBorder="1" applyAlignment="1" applyProtection="1">
      <alignment horizontal="left" vertical="center" wrapText="1"/>
    </xf>
    <xf numFmtId="178" fontId="24" fillId="0" borderId="6" xfId="50" applyNumberFormat="1" applyFont="1" applyFill="1" applyBorder="1" applyAlignment="1" applyProtection="1">
      <alignment vertical="center" wrapText="1"/>
    </xf>
    <xf numFmtId="0" fontId="20" fillId="0" borderId="1" xfId="50" applyNumberFormat="1" applyFont="1" applyFill="1" applyBorder="1" applyAlignment="1"/>
    <xf numFmtId="177" fontId="20" fillId="0" borderId="1" xfId="50" applyNumberFormat="1" applyFont="1" applyBorder="1" applyAlignment="1"/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2003年人大预算表（全省）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29"/>
  <sheetViews>
    <sheetView tabSelected="1" workbookViewId="0">
      <selection activeCell="F4" sqref="F4"/>
    </sheetView>
  </sheetViews>
  <sheetFormatPr defaultColWidth="9" defaultRowHeight="14.25"/>
  <cols>
    <col min="1" max="1" width="51.875" style="4" customWidth="1"/>
    <col min="2" max="2" width="13.75" style="4" customWidth="1"/>
    <col min="3" max="252" width="9" style="4" customWidth="1"/>
    <col min="253" max="16384" width="9" style="1"/>
  </cols>
  <sheetData>
    <row r="1" s="1" customFormat="1" ht="42" customHeight="1" spans="1:252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="1" customFormat="1" ht="20.25" customHeight="1" spans="1:252">
      <c r="A2" s="6" t="s">
        <v>1</v>
      </c>
      <c r="B2" s="7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="2" customFormat="1" ht="32.25" customHeight="1" spans="1:2">
      <c r="A3" s="8" t="s">
        <v>3</v>
      </c>
      <c r="B3" s="9" t="s">
        <v>4</v>
      </c>
    </row>
    <row r="4" s="2" customFormat="1" ht="32.25" customHeight="1" spans="1:2">
      <c r="A4" s="10" t="s">
        <v>5</v>
      </c>
      <c r="B4" s="11">
        <f>B6+B8+B10+B12+B14+B16+B18+B20</f>
        <v>10331.862168</v>
      </c>
    </row>
    <row r="5" s="2" customFormat="1" ht="32.25" customHeight="1" spans="1:2">
      <c r="A5" s="10" t="s">
        <v>6</v>
      </c>
      <c r="B5" s="12">
        <v>86286</v>
      </c>
    </row>
    <row r="6" s="2" customFormat="1" ht="32.25" customHeight="1" spans="1:2">
      <c r="A6" s="13" t="s">
        <v>7</v>
      </c>
      <c r="B6" s="14">
        <f>25093782.16/10000</f>
        <v>2509.378216</v>
      </c>
    </row>
    <row r="7" s="2" customFormat="1" ht="32.25" customHeight="1" spans="1:2">
      <c r="A7" s="13" t="s">
        <v>8</v>
      </c>
      <c r="B7" s="14">
        <f>188646972.49/10000</f>
        <v>18864.697249</v>
      </c>
    </row>
    <row r="8" s="2" customFormat="1" ht="32.25" customHeight="1" spans="1:2">
      <c r="A8" s="13" t="s">
        <v>9</v>
      </c>
      <c r="B8" s="14">
        <f>2774590.71/10000</f>
        <v>277.459071</v>
      </c>
    </row>
    <row r="9" s="2" customFormat="1" ht="32.25" customHeight="1" spans="1:2">
      <c r="A9" s="13" t="s">
        <v>10</v>
      </c>
      <c r="B9" s="14">
        <f>26806375.56/10000</f>
        <v>2680.637556</v>
      </c>
    </row>
    <row r="10" s="2" customFormat="1" ht="32.25" customHeight="1" spans="1:2">
      <c r="A10" s="13" t="s">
        <v>11</v>
      </c>
      <c r="B10" s="15">
        <f>22365360.01/10000</f>
        <v>2236.536001</v>
      </c>
    </row>
    <row r="11" s="2" customFormat="1" ht="32.25" customHeight="1" spans="1:2">
      <c r="A11" s="13" t="s">
        <v>12</v>
      </c>
      <c r="B11" s="15">
        <f>157635247.7/10000</f>
        <v>15763.52477</v>
      </c>
    </row>
    <row r="12" s="2" customFormat="1" ht="32.25" customHeight="1" spans="1:2">
      <c r="A12" s="13" t="s">
        <v>13</v>
      </c>
      <c r="B12" s="14">
        <f>-5069586.41/10000</f>
        <v>-506.958641</v>
      </c>
    </row>
    <row r="13" s="2" customFormat="1" ht="32.25" customHeight="1" spans="1:2">
      <c r="A13" s="13" t="s">
        <v>14</v>
      </c>
      <c r="B13" s="14">
        <f>1332944.35/10000</f>
        <v>133.294435</v>
      </c>
    </row>
    <row r="14" s="2" customFormat="1" ht="32.25" customHeight="1" spans="1:2">
      <c r="A14" s="13" t="s">
        <v>15</v>
      </c>
      <c r="B14" s="14">
        <f>609950.73/10000</f>
        <v>60.995073</v>
      </c>
    </row>
    <row r="15" s="2" customFormat="1" ht="32.25" customHeight="1" spans="1:2">
      <c r="A15" s="13" t="s">
        <v>16</v>
      </c>
      <c r="B15" s="14">
        <f>1929390.96/10000</f>
        <v>192.939096</v>
      </c>
    </row>
    <row r="16" s="3" customFormat="1" ht="32.25" customHeight="1" spans="1:2">
      <c r="A16" s="13" t="s">
        <v>17</v>
      </c>
      <c r="B16" s="14">
        <f>17079458.96/10000</f>
        <v>1707.945896</v>
      </c>
    </row>
    <row r="17" s="3" customFormat="1" ht="32.25" customHeight="1" spans="1:2">
      <c r="A17" s="13" t="s">
        <v>18</v>
      </c>
      <c r="B17" s="14">
        <f>221207507.45/10000</f>
        <v>22120.750745</v>
      </c>
    </row>
    <row r="18" s="2" customFormat="1" ht="32.25" customHeight="1" spans="1:2">
      <c r="A18" s="13" t="s">
        <v>19</v>
      </c>
      <c r="B18" s="14">
        <f>40595065.52/10000</f>
        <v>4059.506552</v>
      </c>
    </row>
    <row r="19" s="2" customFormat="1" ht="32.25" customHeight="1" spans="1:2">
      <c r="A19" s="16" t="s">
        <v>20</v>
      </c>
      <c r="B19" s="14">
        <f>251757574.91/10000</f>
        <v>25175.757491</v>
      </c>
    </row>
    <row r="20" s="1" customFormat="1" ht="30" customHeight="1" spans="1:252">
      <c r="A20" s="16" t="s">
        <v>21</v>
      </c>
      <c r="B20" s="14">
        <v>-13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="1" customFormat="1" ht="30" customHeight="1" spans="1:252">
      <c r="A21" s="13" t="s">
        <v>22</v>
      </c>
      <c r="B21" s="14">
        <f>13543812.24/10000</f>
        <v>1354.381224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="1" customFormat="1" spans="1:252">
      <c r="A22" s="4"/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="1" customFormat="1" spans="1:25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="1" customFormat="1" spans="1:25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="1" customFormat="1" spans="1:25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="1" customFormat="1" spans="1:25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="1" customFormat="1" spans="1:25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="1" customFormat="1" spans="1:25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="1" customFormat="1" spans="1:252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</sheetData>
  <mergeCells count="1">
    <mergeCell ref="A1:B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2020-11-06T15:32:05Z</dcterms:created>
  <dcterms:modified xsi:type="dcterms:W3CDTF">2020-11-06T15:51:57Z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